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sj\Downloads\"/>
    </mc:Choice>
  </mc:AlternateContent>
  <xr:revisionPtr revIDLastSave="0" documentId="13_ncr:1_{C5FB64BA-DDF5-42B7-9FC2-DEC10B374AEF}" xr6:coauthVersionLast="47" xr6:coauthVersionMax="47" xr10:uidLastSave="{00000000-0000-0000-0000-000000000000}"/>
  <bookViews>
    <workbookView xWindow="-120" yWindow="-120" windowWidth="21840" windowHeight="13140" xr2:uid="{9C1178D4-B5A3-4FDE-A5B7-EB9DA2D26DE1}"/>
  </bookViews>
  <sheets>
    <sheet name="Planilha1" sheetId="1" r:id="rId1"/>
  </sheets>
  <definedNames>
    <definedName name="_xlnm.Print_Area" localSheetId="0">Planilha1!$B$1:$J$15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/>
  <c r="F12" i="1"/>
  <c r="F10" i="1"/>
  <c r="F9" i="1"/>
  <c r="F8" i="1"/>
  <c r="F7" i="1"/>
  <c r="F6" i="1"/>
  <c r="F15" i="1" l="1"/>
</calcChain>
</file>

<file path=xl/sharedStrings.xml><?xml version="1.0" encoding="utf-8"?>
<sst xmlns="http://schemas.openxmlformats.org/spreadsheetml/2006/main" count="27" uniqueCount="27">
  <si>
    <t>Item</t>
  </si>
  <si>
    <t>Descrição</t>
  </si>
  <si>
    <t>Licenciamento por subscrição sistema SPB</t>
  </si>
  <si>
    <t>60 meses</t>
  </si>
  <si>
    <t>Serviços de implantação SPB</t>
  </si>
  <si>
    <t>Suporte técnico</t>
  </si>
  <si>
    <t>59 meses</t>
  </si>
  <si>
    <t>Manutenção Evolutiva</t>
  </si>
  <si>
    <t>200 UST</t>
  </si>
  <si>
    <t>Treinamento SPB</t>
  </si>
  <si>
    <t>Serviços de implantação PSTI</t>
  </si>
  <si>
    <t>Treinamento PSTI</t>
  </si>
  <si>
    <t>Trafego SPB por RSFN - Mensagens BACEN</t>
  </si>
  <si>
    <t>15.000/mês x 60 meses</t>
  </si>
  <si>
    <t>Trafego SPB por RSFN - Mensagens Câmaras de Compensação e Liquidação</t>
  </si>
  <si>
    <t>5.000/mês x 60 meses</t>
  </si>
  <si>
    <t>Quantidade máxima possível*
(Q)</t>
  </si>
  <si>
    <t>Valor total por item
(Q x P)</t>
  </si>
  <si>
    <r>
      <rPr>
        <sz val="11"/>
        <color theme="1"/>
        <rFont val="Calibri"/>
        <family val="2"/>
      </rPr>
      <t>∑</t>
    </r>
    <r>
      <rPr>
        <sz val="13.2"/>
        <color theme="1"/>
        <rFont val="Calibri"/>
        <family val="2"/>
      </rPr>
      <t>(QxP):</t>
    </r>
  </si>
  <si>
    <t>Valor Unitário - ofertado em duas casas decimais
(P)</t>
  </si>
  <si>
    <t>ATENÇÃO: o valor total pela manutenção evolutiva não poderá ser inferior a 20% do valor global ofertado para a integralidade do objeto</t>
  </si>
  <si>
    <t>ATENÇÃO: o valor total pela implantação SPB não poderá ser superior a 8% do valor global ofertado para a integralidade do objeto</t>
  </si>
  <si>
    <t>ATENÇÃO: o valor total pelo treinamento SPB não poderá ser superior a 0,2% do valor global ofertado para a integralidade do objeto</t>
  </si>
  <si>
    <t>ATENÇÃO: o valor total pela implantação PSTI não poderá ser superior a 6% do valor global ofertado para a integralidade do objeto</t>
  </si>
  <si>
    <t>ATENÇÃO: o valor total pelo treinamento PSTI não poderá ser superior a 0,2% do valor global ofertado para a integralidade do objeto</t>
  </si>
  <si>
    <t>ATENÇÃO: preencha apenas as células destacadas em amarelo.</t>
  </si>
  <si>
    <t>ATENÇÃO: preencha TODAS as células destacas em amarelo, mesmo que o valor a ser ofertado seja R$0,00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</si>
</sst>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3.2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6" fillId="0" borderId="3" xfId="0" applyFont="1" applyBorder="1"/>
    <xf numFmtId="0" fontId="6" fillId="0" borderId="0" xfId="0" applyFont="1"/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3" borderId="0" xfId="0" applyFont="1" applyFill="1" applyAlignment="1">
      <alignment horizontal="left" vertical="center"/>
    </xf>
    <xf numFmtId="0" fontId="1" fillId="3" borderId="0" xfId="0" applyFont="1" applyFill="1"/>
    <xf numFmtId="0" fontId="7" fillId="0" borderId="3" xfId="0" applyFont="1" applyBorder="1"/>
    <xf numFmtId="0" fontId="7" fillId="0" borderId="0" xfId="0" applyFont="1"/>
    <xf numFmtId="0" fontId="3" fillId="0" borderId="0" xfId="0" applyFont="1"/>
  </cellXfs>
  <cellStyles count="1">
    <cellStyle name="Normal" xfId="0" builtinId="0"/>
  </cellStyles>
  <dxfs count="19"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auto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ACF4-80CB-4553-9CB5-D8DD35237EB6}">
  <sheetPr>
    <pageSetUpPr fitToPage="1"/>
  </sheetPr>
  <dimension ref="B2:S15"/>
  <sheetViews>
    <sheetView showGridLines="0" tabSelected="1" zoomScale="90" zoomScaleNormal="90" workbookViewId="0">
      <selection activeCell="E6" sqref="E6"/>
    </sheetView>
  </sheetViews>
  <sheetFormatPr defaultRowHeight="15" x14ac:dyDescent="0.25"/>
  <cols>
    <col min="1" max="1" width="1.140625" customWidth="1"/>
    <col min="2" max="2" width="6.5703125" style="2" customWidth="1"/>
    <col min="3" max="3" width="42.85546875" style="2" customWidth="1"/>
    <col min="4" max="4" width="21.7109375" style="2" customWidth="1"/>
    <col min="5" max="5" width="21" style="2" customWidth="1"/>
    <col min="6" max="6" width="16.42578125" style="2" customWidth="1"/>
  </cols>
  <sheetData>
    <row r="2" spans="2:19" ht="21" x14ac:dyDescent="0.25">
      <c r="C2" s="11" t="s">
        <v>25</v>
      </c>
      <c r="D2" s="12"/>
      <c r="E2" s="12"/>
    </row>
    <row r="3" spans="2:19" ht="21" x14ac:dyDescent="0.25">
      <c r="C3" s="13" t="s">
        <v>26</v>
      </c>
      <c r="D3" s="14"/>
      <c r="E3" s="14"/>
      <c r="F3" s="14"/>
      <c r="G3" s="14"/>
      <c r="H3" s="14"/>
      <c r="I3" s="14"/>
      <c r="J3" s="14"/>
    </row>
    <row r="5" spans="2:19" ht="60" x14ac:dyDescent="0.25">
      <c r="B5" s="3" t="s">
        <v>0</v>
      </c>
      <c r="C5" s="3" t="s">
        <v>1</v>
      </c>
      <c r="D5" s="3" t="s">
        <v>16</v>
      </c>
      <c r="E5" s="3" t="s">
        <v>19</v>
      </c>
      <c r="F5" s="3" t="s">
        <v>17</v>
      </c>
    </row>
    <row r="6" spans="2:19" x14ac:dyDescent="0.25">
      <c r="B6" s="4">
        <v>1</v>
      </c>
      <c r="C6" s="5" t="s">
        <v>2</v>
      </c>
      <c r="D6" s="5" t="s">
        <v>3</v>
      </c>
      <c r="E6" s="1"/>
      <c r="F6" s="6">
        <f>E6*60</f>
        <v>0</v>
      </c>
    </row>
    <row r="7" spans="2:19" x14ac:dyDescent="0.25">
      <c r="B7" s="4">
        <v>2</v>
      </c>
      <c r="C7" s="5" t="s">
        <v>4</v>
      </c>
      <c r="D7" s="5">
        <v>1</v>
      </c>
      <c r="E7" s="1"/>
      <c r="F7" s="6">
        <f>E7</f>
        <v>0</v>
      </c>
      <c r="G7" s="9" t="s">
        <v>21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x14ac:dyDescent="0.25">
      <c r="B8" s="4">
        <v>3</v>
      </c>
      <c r="C8" s="5" t="s">
        <v>5</v>
      </c>
      <c r="D8" s="5" t="s">
        <v>6</v>
      </c>
      <c r="E8" s="1"/>
      <c r="F8" s="6">
        <f>E8*59</f>
        <v>0</v>
      </c>
    </row>
    <row r="9" spans="2:19" x14ac:dyDescent="0.25">
      <c r="B9" s="4">
        <v>4</v>
      </c>
      <c r="C9" s="5" t="s">
        <v>7</v>
      </c>
      <c r="D9" s="5" t="s">
        <v>8</v>
      </c>
      <c r="E9" s="1"/>
      <c r="F9" s="6">
        <f>E9*200</f>
        <v>0</v>
      </c>
      <c r="G9" s="15" t="s">
        <v>20</v>
      </c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7"/>
    </row>
    <row r="10" spans="2:19" x14ac:dyDescent="0.25">
      <c r="B10" s="4">
        <v>5</v>
      </c>
      <c r="C10" s="5" t="s">
        <v>9</v>
      </c>
      <c r="D10" s="5">
        <v>1</v>
      </c>
      <c r="E10" s="1"/>
      <c r="F10" s="6">
        <f>E10</f>
        <v>0</v>
      </c>
      <c r="G10" s="9" t="s">
        <v>22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x14ac:dyDescent="0.25">
      <c r="B11" s="4">
        <v>6</v>
      </c>
      <c r="C11" s="5" t="s">
        <v>10</v>
      </c>
      <c r="D11" s="5">
        <v>1</v>
      </c>
      <c r="E11" s="1"/>
      <c r="F11" s="6">
        <f t="shared" ref="F11:F12" si="0">E11</f>
        <v>0</v>
      </c>
      <c r="G11" s="9" t="s">
        <v>23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x14ac:dyDescent="0.25">
      <c r="B12" s="4">
        <v>7</v>
      </c>
      <c r="C12" s="5" t="s">
        <v>11</v>
      </c>
      <c r="D12" s="5">
        <v>1</v>
      </c>
      <c r="E12" s="1"/>
      <c r="F12" s="6">
        <f t="shared" si="0"/>
        <v>0</v>
      </c>
      <c r="G12" s="9" t="s">
        <v>24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2:19" ht="25.5" customHeight="1" x14ac:dyDescent="0.25">
      <c r="B13" s="4">
        <v>8</v>
      </c>
      <c r="C13" s="5" t="s">
        <v>12</v>
      </c>
      <c r="D13" s="5" t="s">
        <v>13</v>
      </c>
      <c r="E13" s="1"/>
      <c r="F13" s="6">
        <f>E13*15000*60</f>
        <v>0</v>
      </c>
    </row>
    <row r="14" spans="2:19" ht="30" x14ac:dyDescent="0.25">
      <c r="B14" s="4">
        <v>9</v>
      </c>
      <c r="C14" s="5" t="s">
        <v>14</v>
      </c>
      <c r="D14" s="5" t="s">
        <v>15</v>
      </c>
      <c r="E14" s="1"/>
      <c r="F14" s="6">
        <f>E14*5000*60</f>
        <v>0</v>
      </c>
    </row>
    <row r="15" spans="2:19" ht="33.75" customHeight="1" x14ac:dyDescent="0.25">
      <c r="E15" s="7" t="s">
        <v>18</v>
      </c>
      <c r="F15" s="8">
        <f>SUM(F6:F14)</f>
        <v>0</v>
      </c>
    </row>
  </sheetData>
  <sheetProtection algorithmName="SHA-512" hashValue="Cv6xUuI2mJwl4RvjgP3aFOAJk6wyFkuTQW1uNVZAdp6tllsAkK8cH8uf5clNBDWLqjqfxFeXmh10R6wVJYvzww==" saltValue="GnR+LVscZV0DFqnTSD2FKg==" spinCount="100000" sheet="1" objects="1" scenarios="1"/>
  <mergeCells count="7">
    <mergeCell ref="G10:S10"/>
    <mergeCell ref="G11:S11"/>
    <mergeCell ref="G12:S12"/>
    <mergeCell ref="C2:E2"/>
    <mergeCell ref="C3:J3"/>
    <mergeCell ref="G9:S9"/>
    <mergeCell ref="G7:S7"/>
  </mergeCells>
  <conditionalFormatting sqref="F7">
    <cfRule type="expression" dxfId="18" priority="3">
      <formula>COUNTA($E$6:$E$14)&lt;9</formula>
    </cfRule>
    <cfRule type="expression" dxfId="17" priority="4">
      <formula>$F$7&gt;0.08*$F$15</formula>
    </cfRule>
  </conditionalFormatting>
  <conditionalFormatting sqref="F9">
    <cfRule type="expression" dxfId="16" priority="19">
      <formula>COUNTA(E6:E14)&lt;9</formula>
    </cfRule>
    <cfRule type="expression" dxfId="15" priority="25">
      <formula>$F$9&lt;0.2*$F$15</formula>
    </cfRule>
  </conditionalFormatting>
  <conditionalFormatting sqref="F10">
    <cfRule type="expression" dxfId="14" priority="18">
      <formula>COUNTA(E6:E14)&lt;9</formula>
    </cfRule>
    <cfRule type="expression" dxfId="13" priority="23">
      <formula>$F$10&gt;0.002*$F$15</formula>
    </cfRule>
  </conditionalFormatting>
  <conditionalFormatting sqref="F11">
    <cfRule type="expression" dxfId="12" priority="11">
      <formula>COUNTA(E6:E14)&lt;9</formula>
    </cfRule>
  </conditionalFormatting>
  <conditionalFormatting sqref="F12">
    <cfRule type="expression" dxfId="11" priority="17">
      <formula>COUNTA(E6:E14)&lt;9</formula>
    </cfRule>
    <cfRule type="expression" dxfId="10" priority="21">
      <formula>$F$12&gt;0.002*$F$15</formula>
    </cfRule>
  </conditionalFormatting>
  <conditionalFormatting sqref="F11:S11">
    <cfRule type="expression" dxfId="9" priority="13">
      <formula>$F$11&gt;0.06*$F$15</formula>
    </cfRule>
  </conditionalFormatting>
  <conditionalFormatting sqref="G9:R9">
    <cfRule type="expression" dxfId="8" priority="16">
      <formula>$F$9&lt;0.2*$F$15</formula>
    </cfRule>
  </conditionalFormatting>
  <conditionalFormatting sqref="G7:S7">
    <cfRule type="expression" dxfId="7" priority="1">
      <formula>COUNTA($E$6:$E$14)&lt;9</formula>
    </cfRule>
    <cfRule type="expression" dxfId="6" priority="2">
      <formula>$F$7&gt;0.08*$F$15</formula>
    </cfRule>
  </conditionalFormatting>
  <conditionalFormatting sqref="G9:S9">
    <cfRule type="expression" dxfId="5" priority="8">
      <formula>COUNTA(E6:E14)&lt;9</formula>
    </cfRule>
  </conditionalFormatting>
  <conditionalFormatting sqref="G10:S10">
    <cfRule type="expression" dxfId="4" priority="7">
      <formula>COUNTA(E6:E14)&lt;9</formula>
    </cfRule>
    <cfRule type="expression" dxfId="3" priority="14">
      <formula>$F$10&gt;0.002*$F$15</formula>
    </cfRule>
  </conditionalFormatting>
  <conditionalFormatting sqref="G11:S11">
    <cfRule type="expression" dxfId="2" priority="6">
      <formula>COUNTA(E6:E14)&lt;9</formula>
    </cfRule>
  </conditionalFormatting>
  <conditionalFormatting sqref="G12:S12">
    <cfRule type="expression" dxfId="1" priority="5">
      <formula>COUNTA(E6:E14)&lt;9</formula>
    </cfRule>
    <cfRule type="expression" dxfId="0" priority="12">
      <formula>$F$12&gt;0.002*$F$15</formula>
    </cfRule>
  </conditionalFormatting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0cca0d-35ea-4002-ac47-83492c783f9b">
      <Terms xmlns="http://schemas.microsoft.com/office/infopath/2007/PartnerControls"/>
    </lcf76f155ced4ddcb4097134ff3c332f>
    <TaxCatchAll xmlns="f41e4967-f77e-4162-aa81-3b08026acc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6FC78E9DAA7468FEFE956425FE6ED" ma:contentTypeVersion="17" ma:contentTypeDescription="Crie um novo documento." ma:contentTypeScope="" ma:versionID="a3d0353649c24c112b1d2ac831db02a2">
  <xsd:schema xmlns:xsd="http://www.w3.org/2001/XMLSchema" xmlns:xs="http://www.w3.org/2001/XMLSchema" xmlns:p="http://schemas.microsoft.com/office/2006/metadata/properties" xmlns:ns2="560cca0d-35ea-4002-ac47-83492c783f9b" xmlns:ns3="f41e4967-f77e-4162-aa81-3b08026accb9" targetNamespace="http://schemas.microsoft.com/office/2006/metadata/properties" ma:root="true" ma:fieldsID="aa143e40be97d1df07b5757c637a501c" ns2:_="" ns3:_="">
    <xsd:import namespace="560cca0d-35ea-4002-ac47-83492c783f9b"/>
    <xsd:import namespace="f41e4967-f77e-4162-aa81-3b08026ac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cca0d-35ea-4002-ac47-83492c783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1577935-f3ef-4477-88ef-d25db4c16c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e4967-f77e-4162-aa81-3b08026ac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f95e1e5-fc1a-49cd-9429-c9762278c382}" ma:internalName="TaxCatchAll" ma:showField="CatchAllData" ma:web="f41e4967-f77e-4162-aa81-3b08026ac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57F96-714A-45A7-A9FD-61E40E99A668}">
  <ds:schemaRefs>
    <ds:schemaRef ds:uri="http://schemas.microsoft.com/office/2006/metadata/properties"/>
    <ds:schemaRef ds:uri="http://schemas.microsoft.com/office/infopath/2007/PartnerControls"/>
    <ds:schemaRef ds:uri="560cca0d-35ea-4002-ac47-83492c783f9b"/>
    <ds:schemaRef ds:uri="f41e4967-f77e-4162-aa81-3b08026accb9"/>
  </ds:schemaRefs>
</ds:datastoreItem>
</file>

<file path=customXml/itemProps2.xml><?xml version="1.0" encoding="utf-8"?>
<ds:datastoreItem xmlns:ds="http://schemas.openxmlformats.org/officeDocument/2006/customXml" ds:itemID="{18505E8A-C93D-4733-AE41-482FCFFCD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501FB-0884-4DF6-8721-7E8F5BC97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0cca0d-35ea-4002-ac47-83492c783f9b"/>
    <ds:schemaRef ds:uri="f41e4967-f77e-4162-aa81-3b08026ac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Sergio Vieira de Souza Junior</cp:lastModifiedBy>
  <cp:lastPrinted>2023-12-18T21:35:28Z</cp:lastPrinted>
  <dcterms:created xsi:type="dcterms:W3CDTF">2023-12-18T18:24:39Z</dcterms:created>
  <dcterms:modified xsi:type="dcterms:W3CDTF">2023-12-20T17:43:34Z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0x010100A846FC78E9DAA7468FEFE956425FE6ED</vt:lpwstr>
  </property>
</Properties>
</file>